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v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7" i="1" l="1"/>
  <c r="A227" i="1"/>
  <c r="L226" i="1"/>
  <c r="J226" i="1"/>
  <c r="I226" i="1"/>
  <c r="H226" i="1"/>
  <c r="G226" i="1"/>
  <c r="F226" i="1"/>
  <c r="B215" i="1"/>
  <c r="A215" i="1"/>
  <c r="L214" i="1"/>
  <c r="L227" i="1" s="1"/>
  <c r="J214" i="1"/>
  <c r="J227" i="1" s="1"/>
  <c r="I214" i="1"/>
  <c r="H214" i="1"/>
  <c r="H227" i="1" s="1"/>
  <c r="G214" i="1"/>
  <c r="G227" i="1" s="1"/>
  <c r="F214" i="1"/>
  <c r="F227" i="1" s="1"/>
  <c r="B205" i="1"/>
  <c r="A205" i="1"/>
  <c r="L204" i="1"/>
  <c r="J204" i="1"/>
  <c r="I204" i="1"/>
  <c r="H204" i="1"/>
  <c r="G204" i="1"/>
  <c r="F204" i="1"/>
  <c r="B193" i="1"/>
  <c r="A193" i="1"/>
  <c r="L192" i="1"/>
  <c r="J192" i="1"/>
  <c r="J205" i="1" s="1"/>
  <c r="I192" i="1"/>
  <c r="I205" i="1" s="1"/>
  <c r="H192" i="1"/>
  <c r="H205" i="1" s="1"/>
  <c r="G192" i="1"/>
  <c r="G205" i="1" s="1"/>
  <c r="F192" i="1"/>
  <c r="F205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1" i="1"/>
  <c r="A71" i="1"/>
  <c r="L70" i="1"/>
  <c r="J70" i="1"/>
  <c r="I70" i="1"/>
  <c r="H70" i="1"/>
  <c r="G70" i="1"/>
  <c r="F70" i="1"/>
  <c r="B59" i="1"/>
  <c r="A59" i="1"/>
  <c r="L58" i="1"/>
  <c r="L71" i="1" s="1"/>
  <c r="J58" i="1"/>
  <c r="J71" i="1" s="1"/>
  <c r="I58" i="1"/>
  <c r="I71" i="1" s="1"/>
  <c r="H58" i="1"/>
  <c r="G58" i="1"/>
  <c r="G71" i="1" s="1"/>
  <c r="F58" i="1"/>
  <c r="B49" i="1"/>
  <c r="A49" i="1"/>
  <c r="L48" i="1"/>
  <c r="J48" i="1"/>
  <c r="I48" i="1"/>
  <c r="H48" i="1"/>
  <c r="G48" i="1"/>
  <c r="F48" i="1"/>
  <c r="B37" i="1"/>
  <c r="A37" i="1"/>
  <c r="L36" i="1"/>
  <c r="J36" i="1"/>
  <c r="I36" i="1"/>
  <c r="I49" i="1" s="1"/>
  <c r="H36" i="1"/>
  <c r="G36" i="1"/>
  <c r="F36" i="1"/>
  <c r="B27" i="1"/>
  <c r="A27" i="1"/>
  <c r="L26" i="1"/>
  <c r="J26" i="1"/>
  <c r="I26" i="1"/>
  <c r="H26" i="1"/>
  <c r="G26" i="1"/>
  <c r="F26" i="1"/>
  <c r="B15" i="1"/>
  <c r="A15" i="1"/>
  <c r="L14" i="1"/>
  <c r="L27" i="1" s="1"/>
  <c r="J14" i="1"/>
  <c r="J27" i="1" s="1"/>
  <c r="I14" i="1"/>
  <c r="I27" i="1" s="1"/>
  <c r="H14" i="1"/>
  <c r="H27" i="1" s="1"/>
  <c r="G14" i="1"/>
  <c r="F14" i="1"/>
  <c r="F27" i="1" s="1"/>
  <c r="I227" i="1" l="1"/>
  <c r="I139" i="1"/>
  <c r="G95" i="1"/>
  <c r="F95" i="1"/>
  <c r="F71" i="1"/>
  <c r="L49" i="1"/>
  <c r="J49" i="1"/>
  <c r="J228" i="1" s="1"/>
  <c r="F49" i="1"/>
  <c r="L205" i="1"/>
  <c r="I182" i="1"/>
  <c r="I161" i="1"/>
  <c r="F139" i="1"/>
  <c r="H139" i="1"/>
  <c r="G139" i="1"/>
  <c r="L116" i="1"/>
  <c r="H95" i="1"/>
  <c r="H71" i="1"/>
  <c r="H49" i="1"/>
  <c r="G49" i="1"/>
  <c r="G27" i="1"/>
  <c r="F228" i="1" l="1"/>
  <c r="L228" i="1"/>
  <c r="G228" i="1"/>
  <c r="I228" i="1"/>
  <c r="H228" i="1"/>
</calcChain>
</file>

<file path=xl/sharedStrings.xml><?xml version="1.0" encoding="utf-8"?>
<sst xmlns="http://schemas.openxmlformats.org/spreadsheetml/2006/main" count="415" uniqueCount="132">
  <si>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</si>
  <si>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</si>
  <si>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</si>
  <si>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</si>
  <si>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</si>
  <si>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</si>
  <si>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</si>
  <si>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</si>
  <si>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</si>
  <si>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</si>
  <si>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</si>
  <si>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</si>
  <si>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</si>
  <si>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</si>
  <si>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</si>
  <si>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</si>
  <si>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</si>
  <si>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</si>
  <si>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</si>
  <si>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</si>
  <si>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</si>
  <si>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</si>
  <si>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</si>
  <si>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</si>
  <si>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</si>
  <si>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</si>
  <si>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</si>
  <si>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</si>
  <si>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</si>
  <si>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</si>
  <si>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</si>
  <si>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</si>
  <si>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</si>
  <si>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</si>
  <si>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</si>
  <si>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</si>
  <si>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</si>
  <si>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</si>
  <si>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</si>
  <si>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</si>
  <si>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</si>
  <si>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</si>
  <si>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</si>
  <si>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</si>
  <si>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</si>
  <si>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</si>
  <si>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</si>
  <si>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</si>
  <si>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</si>
  <si>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</si>
  <si>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</si>
  <si>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</si>
  <si>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</si>
  <si>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</si>
  <si>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</si>
  <si>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</si>
  <si>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</si>
  <si>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</si>
  <si>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</si>
  <si>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</si>
  <si>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</si>
  <si>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</si>
  <si>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</si>
  <si>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</si>
  <si>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</si>
  <si>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</si>
  <si>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</si>
  <si>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</si>
  <si>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</si>
  <si>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</si>
  <si>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</si>
  <si>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</si>
  <si>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</si>
  <si>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</si>
  <si>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</si>
  <si>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</si>
  <si>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</si>
  <si>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</si>
  <si>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</si>
  <si>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</si>
  <si>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</si>
  <si>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</si>
  <si>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</si>
  <si>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</si>
  <si>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</si>
  <si>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</si>
  <si>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</si>
  <si>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</si>
  <si>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</si>
  <si>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</si>
  <si>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</si>
  <si>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</si>
  <si>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</si>
  <si>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</si>
  <si>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</si>
  <si>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</si>
  <si>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</si>
  <si>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</si>
  <si>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</si>
  <si>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</si>
  <si>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</si>
  <si>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</si>
  <si>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</si>
  <si>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</si>
  <si>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</si>
  <si>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</si>
  <si>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</si>
  <si>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</si>
  <si>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</si>
  <si>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</si>
  <si>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</si>
  <si>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</si>
  <si>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</si>
  <si>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</si>
  <si>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</si>
  <si>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</si>
  <si>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</si>
  <si>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</si>
  <si>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</si>
  <si>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</si>
  <si>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</si>
  <si>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</si>
  <si>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</si>
  <si>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</si>
  <si>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</si>
  <si>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</si>
  <si>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Ю.Б. Перетяткевич</t>
  </si>
  <si>
    <t>Каша манная молочная жидкая с маслом сливочным</t>
  </si>
  <si>
    <t>262, 2013</t>
  </si>
  <si>
    <t>Сок фруктовый, т/п</t>
  </si>
  <si>
    <t>Биточек рубленный из птицы с соусом сметанным с томатом и кашей перловой рассыпчатой</t>
  </si>
  <si>
    <t>МАОУ "Мичуринская школа №123"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</si>
</sst>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8" t="s">
        <v>131</v>
      </c>
      <c r="D1" s="89"/>
      <c r="E1" s="89"/>
      <c r="F1" s="9" t="s">
        <v>16</v>
      </c>
      <c r="G1" s="76" t="s">
        <v>17</v>
      </c>
      <c r="H1" s="90" t="s">
        <v>39</v>
      </c>
      <c r="I1" s="90"/>
      <c r="J1" s="90"/>
      <c r="K1" s="90"/>
    </row>
    <row r="2" spans="1:12" ht="18" x14ac:dyDescent="0.2">
      <c r="A2" s="27" t="s">
        <v>6</v>
      </c>
      <c r="C2" s="2"/>
      <c r="G2" s="76" t="s">
        <v>18</v>
      </c>
      <c r="H2" s="90" t="s">
        <v>126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9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89</v>
      </c>
      <c r="F6" s="56">
        <v>200</v>
      </c>
      <c r="G6" s="79">
        <v>6.15</v>
      </c>
      <c r="H6" s="79">
        <v>10.52</v>
      </c>
      <c r="I6" s="79">
        <v>27.56</v>
      </c>
      <c r="J6" s="79">
        <v>229.48</v>
      </c>
      <c r="K6" s="57" t="s">
        <v>90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75</v>
      </c>
      <c r="F8" s="42">
        <v>200</v>
      </c>
      <c r="G8" s="81">
        <v>3.19</v>
      </c>
      <c r="H8" s="81">
        <v>2.65</v>
      </c>
      <c r="I8" s="81">
        <v>19.89</v>
      </c>
      <c r="J8" s="81">
        <v>116.16</v>
      </c>
      <c r="K8" s="43" t="s">
        <v>76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42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43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61" t="s">
        <v>109</v>
      </c>
      <c r="F10" s="42">
        <v>120</v>
      </c>
      <c r="G10" s="81">
        <v>0.96</v>
      </c>
      <c r="H10" s="81">
        <v>0.36</v>
      </c>
      <c r="I10" s="81">
        <v>9.7200000000000006</v>
      </c>
      <c r="J10" s="81">
        <v>45.96</v>
      </c>
      <c r="K10" s="43" t="s">
        <v>64</v>
      </c>
      <c r="L10" s="49">
        <v>0</v>
      </c>
    </row>
    <row r="11" spans="1:12" ht="15" x14ac:dyDescent="0.25">
      <c r="A11" s="17"/>
      <c r="B11" s="11"/>
      <c r="C11" s="8"/>
      <c r="D11" s="59" t="s">
        <v>32</v>
      </c>
      <c r="E11" s="61" t="s">
        <v>44</v>
      </c>
      <c r="F11" s="42">
        <v>20</v>
      </c>
      <c r="G11" s="81">
        <v>1.36</v>
      </c>
      <c r="H11" s="81">
        <v>0.26</v>
      </c>
      <c r="I11" s="81">
        <v>8.14</v>
      </c>
      <c r="J11" s="81">
        <v>40.340000000000003</v>
      </c>
      <c r="K11" s="43" t="s">
        <v>45</v>
      </c>
      <c r="L11" s="49">
        <v>0</v>
      </c>
    </row>
    <row r="12" spans="1:12" ht="15" x14ac:dyDescent="0.25">
      <c r="A12" s="17"/>
      <c r="B12" s="11"/>
      <c r="C12" s="8"/>
      <c r="D12" s="64"/>
      <c r="E12" s="68"/>
      <c r="F12" s="31"/>
      <c r="G12" s="80"/>
      <c r="H12" s="80"/>
      <c r="I12" s="80"/>
      <c r="J12" s="80"/>
      <c r="K12" s="32"/>
      <c r="L12" s="48"/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8"/>
      <c r="B14" s="12"/>
      <c r="C14" s="6"/>
      <c r="D14" s="65" t="s">
        <v>33</v>
      </c>
      <c r="E14" s="69"/>
      <c r="F14" s="13">
        <f>SUM(F6:F13)</f>
        <v>570</v>
      </c>
      <c r="G14" s="82">
        <f>SUM(G6:G13)</f>
        <v>13.939999999999998</v>
      </c>
      <c r="H14" s="82">
        <f>SUM(H6:H13)</f>
        <v>14.059999999999999</v>
      </c>
      <c r="I14" s="82">
        <f>SUM(I6:I13)</f>
        <v>79.320000000000007</v>
      </c>
      <c r="J14" s="82">
        <f>SUM(J6:J13)</f>
        <v>499.53</v>
      </c>
      <c r="K14" s="19"/>
      <c r="L14" s="50">
        <f>SUM(L6:L13)</f>
        <v>82.26</v>
      </c>
    </row>
    <row r="15" spans="1:12" ht="15" x14ac:dyDescent="0.25">
      <c r="A15" s="20">
        <f>A6</f>
        <v>1</v>
      </c>
      <c r="B15" s="10">
        <f>B6</f>
        <v>1</v>
      </c>
      <c r="C15" s="7" t="s">
        <v>25</v>
      </c>
      <c r="D15" s="59" t="s">
        <v>26</v>
      </c>
      <c r="E15" s="68"/>
      <c r="F15" s="31"/>
      <c r="G15" s="80"/>
      <c r="H15" s="80"/>
      <c r="I15" s="80"/>
      <c r="J15" s="80"/>
      <c r="K15" s="32"/>
      <c r="L15" s="48"/>
    </row>
    <row r="16" spans="1:12" ht="15" x14ac:dyDescent="0.25">
      <c r="A16" s="17"/>
      <c r="B16" s="11"/>
      <c r="C16" s="8"/>
      <c r="D16" s="59" t="s">
        <v>27</v>
      </c>
      <c r="E16" s="61" t="s">
        <v>91</v>
      </c>
      <c r="F16" s="42">
        <v>210</v>
      </c>
      <c r="G16" s="81">
        <v>2.09</v>
      </c>
      <c r="H16" s="81">
        <v>4.6100000000000003</v>
      </c>
      <c r="I16" s="81">
        <v>14.25</v>
      </c>
      <c r="J16" s="81">
        <v>106.78</v>
      </c>
      <c r="K16" s="43" t="s">
        <v>92</v>
      </c>
      <c r="L16" s="49">
        <v>82.26</v>
      </c>
    </row>
    <row r="17" spans="1:12" ht="15" x14ac:dyDescent="0.25">
      <c r="A17" s="17"/>
      <c r="B17" s="11"/>
      <c r="C17" s="8"/>
      <c r="D17" s="59" t="s">
        <v>28</v>
      </c>
      <c r="E17" s="68"/>
      <c r="F17" s="31"/>
      <c r="G17" s="80"/>
      <c r="H17" s="80"/>
      <c r="I17" s="80"/>
      <c r="J17" s="80"/>
      <c r="K17" s="32"/>
      <c r="L17" s="48"/>
    </row>
    <row r="18" spans="1:12" ht="15" x14ac:dyDescent="0.25">
      <c r="A18" s="17"/>
      <c r="B18" s="11"/>
      <c r="C18" s="8"/>
      <c r="D18" s="59" t="s">
        <v>29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30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31</v>
      </c>
      <c r="E20" s="61" t="s">
        <v>42</v>
      </c>
      <c r="F20" s="42">
        <v>40</v>
      </c>
      <c r="G20" s="81">
        <v>3.04</v>
      </c>
      <c r="H20" s="81">
        <v>0.36</v>
      </c>
      <c r="I20" s="81">
        <v>18.68</v>
      </c>
      <c r="J20" s="81">
        <v>90.12</v>
      </c>
      <c r="K20" s="43" t="s">
        <v>43</v>
      </c>
      <c r="L20" s="49">
        <v>0</v>
      </c>
    </row>
    <row r="21" spans="1:12" ht="15" x14ac:dyDescent="0.25">
      <c r="A21" s="17"/>
      <c r="B21" s="11"/>
      <c r="C21" s="8"/>
      <c r="D21" s="59" t="s">
        <v>32</v>
      </c>
      <c r="E21" s="61" t="s">
        <v>44</v>
      </c>
      <c r="F21" s="42">
        <v>30</v>
      </c>
      <c r="G21" s="81">
        <v>2.04</v>
      </c>
      <c r="H21" s="81">
        <v>0.39</v>
      </c>
      <c r="I21" s="81">
        <v>12.21</v>
      </c>
      <c r="J21" s="81">
        <v>60.51</v>
      </c>
      <c r="K21" s="43" t="s">
        <v>45</v>
      </c>
      <c r="L21" s="49">
        <v>0</v>
      </c>
    </row>
    <row r="22" spans="1:12" ht="25.5" x14ac:dyDescent="0.25">
      <c r="A22" s="17"/>
      <c r="B22" s="11"/>
      <c r="C22" s="8"/>
      <c r="D22" s="59" t="s">
        <v>21</v>
      </c>
      <c r="E22" s="61" t="s">
        <v>108</v>
      </c>
      <c r="F22" s="53">
        <v>220</v>
      </c>
      <c r="G22" s="83">
        <v>15.14</v>
      </c>
      <c r="H22" s="83">
        <v>28.94</v>
      </c>
      <c r="I22" s="83">
        <v>25.99</v>
      </c>
      <c r="J22" s="83">
        <v>424.98</v>
      </c>
      <c r="K22" s="54" t="s">
        <v>93</v>
      </c>
      <c r="L22" s="55">
        <v>0</v>
      </c>
    </row>
    <row r="23" spans="1:12" ht="15" x14ac:dyDescent="0.25">
      <c r="A23" s="17"/>
      <c r="B23" s="11"/>
      <c r="C23" s="8"/>
      <c r="D23" s="59" t="s">
        <v>51</v>
      </c>
      <c r="E23" s="61" t="s">
        <v>57</v>
      </c>
      <c r="F23" s="42">
        <v>200</v>
      </c>
      <c r="G23" s="81">
        <v>0.83</v>
      </c>
      <c r="H23" s="81">
        <v>0</v>
      </c>
      <c r="I23" s="81">
        <v>20.78</v>
      </c>
      <c r="J23" s="81">
        <v>86.43</v>
      </c>
      <c r="K23" s="43" t="s">
        <v>58</v>
      </c>
      <c r="L23" s="49">
        <v>0</v>
      </c>
    </row>
    <row r="24" spans="1:12" ht="15" x14ac:dyDescent="0.25">
      <c r="A24" s="17"/>
      <c r="B24" s="11"/>
      <c r="C24" s="8"/>
      <c r="D24" s="64"/>
      <c r="E24" s="68"/>
      <c r="F24" s="31"/>
      <c r="G24" s="80"/>
      <c r="H24" s="80"/>
      <c r="I24" s="80"/>
      <c r="J24" s="80"/>
      <c r="K24" s="32"/>
      <c r="L24" s="48"/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8"/>
      <c r="B26" s="12"/>
      <c r="C26" s="6"/>
      <c r="D26" s="65" t="s">
        <v>33</v>
      </c>
      <c r="E26" s="69"/>
      <c r="F26" s="13">
        <f>SUM(F15:F25)</f>
        <v>700</v>
      </c>
      <c r="G26" s="82">
        <f t="shared" ref="G26:J26" si="0">SUM(G15:G25)</f>
        <v>23.14</v>
      </c>
      <c r="H26" s="82">
        <f t="shared" si="0"/>
        <v>34.300000000000004</v>
      </c>
      <c r="I26" s="82">
        <f t="shared" si="0"/>
        <v>91.91</v>
      </c>
      <c r="J26" s="82">
        <f t="shared" si="0"/>
        <v>768.82000000000016</v>
      </c>
      <c r="K26" s="19"/>
      <c r="L26" s="50">
        <f t="shared" ref="L26" si="1">SUM(L15:L25)</f>
        <v>82.26</v>
      </c>
    </row>
    <row r="27" spans="1:12" ht="15.75" thickBot="1" x14ac:dyDescent="0.25">
      <c r="A27" s="23">
        <f>A6</f>
        <v>1</v>
      </c>
      <c r="B27" s="24">
        <f>B6</f>
        <v>1</v>
      </c>
      <c r="C27" s="91" t="s">
        <v>4</v>
      </c>
      <c r="D27" s="92"/>
      <c r="E27" s="70"/>
      <c r="F27" s="25">
        <f>F14+F26</f>
        <v>1270</v>
      </c>
      <c r="G27" s="84">
        <f t="shared" ref="G27:J27" si="2">G14+G26</f>
        <v>37.08</v>
      </c>
      <c r="H27" s="84">
        <f t="shared" si="2"/>
        <v>48.36</v>
      </c>
      <c r="I27" s="84">
        <f t="shared" si="2"/>
        <v>171.23000000000002</v>
      </c>
      <c r="J27" s="84">
        <f t="shared" si="2"/>
        <v>1268.3500000000001</v>
      </c>
      <c r="K27" s="52"/>
      <c r="L27" s="51">
        <f t="shared" ref="L27" si="3">L14+L26</f>
        <v>164.52</v>
      </c>
    </row>
    <row r="28" spans="1:12" ht="15" x14ac:dyDescent="0.25">
      <c r="A28" s="14">
        <v>1</v>
      </c>
      <c r="B28" s="15">
        <v>2</v>
      </c>
      <c r="C28" s="16" t="s">
        <v>20</v>
      </c>
      <c r="D28" s="60" t="s">
        <v>21</v>
      </c>
      <c r="E28" s="38" t="s">
        <v>40</v>
      </c>
      <c r="F28" s="39">
        <v>200</v>
      </c>
      <c r="G28" s="85">
        <v>7.71</v>
      </c>
      <c r="H28" s="85">
        <v>10.58</v>
      </c>
      <c r="I28" s="85">
        <v>34.85</v>
      </c>
      <c r="J28" s="85">
        <v>265.42</v>
      </c>
      <c r="K28" s="40" t="s">
        <v>41</v>
      </c>
      <c r="L28" s="47">
        <v>82.26</v>
      </c>
    </row>
    <row r="29" spans="1:12" ht="15" x14ac:dyDescent="0.25">
      <c r="A29" s="17"/>
      <c r="B29" s="11"/>
      <c r="C29" s="8"/>
      <c r="D29" s="64"/>
      <c r="E29" s="68"/>
      <c r="F29" s="31"/>
      <c r="G29" s="80"/>
      <c r="H29" s="80"/>
      <c r="I29" s="80"/>
      <c r="J29" s="80"/>
      <c r="K29" s="32"/>
      <c r="L29" s="48"/>
    </row>
    <row r="30" spans="1:12" ht="15" x14ac:dyDescent="0.25">
      <c r="A30" s="17"/>
      <c r="B30" s="11"/>
      <c r="C30" s="8"/>
      <c r="D30" s="59" t="s">
        <v>22</v>
      </c>
      <c r="E30" s="41" t="s">
        <v>61</v>
      </c>
      <c r="F30" s="42">
        <v>210</v>
      </c>
      <c r="G30" s="81">
        <v>0.12</v>
      </c>
      <c r="H30" s="81">
        <v>0.03</v>
      </c>
      <c r="I30" s="81">
        <v>10</v>
      </c>
      <c r="J30" s="81">
        <v>40.770000000000003</v>
      </c>
      <c r="K30" s="43" t="s">
        <v>62</v>
      </c>
      <c r="L30" s="49">
        <v>0</v>
      </c>
    </row>
    <row r="31" spans="1:12" ht="15" x14ac:dyDescent="0.25">
      <c r="A31" s="17"/>
      <c r="B31" s="11"/>
      <c r="C31" s="8"/>
      <c r="D31" s="59" t="s">
        <v>23</v>
      </c>
      <c r="E31" s="61" t="s">
        <v>42</v>
      </c>
      <c r="F31" s="42">
        <v>30</v>
      </c>
      <c r="G31" s="81">
        <v>2.2799999999999998</v>
      </c>
      <c r="H31" s="81">
        <v>0.27</v>
      </c>
      <c r="I31" s="81">
        <v>14.01</v>
      </c>
      <c r="J31" s="81">
        <v>67.59</v>
      </c>
      <c r="K31" s="43" t="s">
        <v>43</v>
      </c>
      <c r="L31" s="49">
        <v>0</v>
      </c>
    </row>
    <row r="32" spans="1:12" ht="15" x14ac:dyDescent="0.25">
      <c r="A32" s="17"/>
      <c r="B32" s="11"/>
      <c r="C32" s="8"/>
      <c r="D32" s="59" t="s">
        <v>24</v>
      </c>
      <c r="E32" s="61" t="s">
        <v>63</v>
      </c>
      <c r="F32" s="42">
        <v>150</v>
      </c>
      <c r="G32" s="81">
        <v>0.6</v>
      </c>
      <c r="H32" s="81">
        <v>0.6</v>
      </c>
      <c r="I32" s="81">
        <v>14.7</v>
      </c>
      <c r="J32" s="81">
        <v>66.599999999999994</v>
      </c>
      <c r="K32" s="43" t="s">
        <v>64</v>
      </c>
      <c r="L32" s="49">
        <v>0</v>
      </c>
    </row>
    <row r="33" spans="1:12" ht="15" x14ac:dyDescent="0.25">
      <c r="A33" s="17"/>
      <c r="B33" s="11"/>
      <c r="C33" s="8"/>
      <c r="D33" s="59" t="s">
        <v>32</v>
      </c>
      <c r="E33" s="61" t="s">
        <v>44</v>
      </c>
      <c r="F33" s="42">
        <v>20</v>
      </c>
      <c r="G33" s="81">
        <v>1.36</v>
      </c>
      <c r="H33" s="81">
        <v>0.26</v>
      </c>
      <c r="I33" s="81">
        <v>8.14</v>
      </c>
      <c r="J33" s="81">
        <v>40.340000000000003</v>
      </c>
      <c r="K33" s="43" t="s">
        <v>45</v>
      </c>
      <c r="L33" s="49">
        <v>0</v>
      </c>
    </row>
    <row r="34" spans="1:12" ht="15" x14ac:dyDescent="0.25">
      <c r="A34" s="17"/>
      <c r="B34" s="11"/>
      <c r="C34" s="8"/>
      <c r="D34" s="64"/>
      <c r="E34" s="68"/>
      <c r="F34" s="31"/>
      <c r="G34" s="80"/>
      <c r="H34" s="80"/>
      <c r="I34" s="80"/>
      <c r="J34" s="80"/>
      <c r="K34" s="32"/>
      <c r="L34" s="48"/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8"/>
      <c r="B36" s="12"/>
      <c r="C36" s="6"/>
      <c r="D36" s="65" t="s">
        <v>33</v>
      </c>
      <c r="E36" s="69"/>
      <c r="F36" s="13">
        <f>SUM(F28:F35)</f>
        <v>610</v>
      </c>
      <c r="G36" s="82">
        <f t="shared" ref="G36" si="4">SUM(G28:G35)</f>
        <v>12.069999999999999</v>
      </c>
      <c r="H36" s="82">
        <f t="shared" ref="H36" si="5">SUM(H28:H35)</f>
        <v>11.739999999999998</v>
      </c>
      <c r="I36" s="82">
        <f t="shared" ref="I36" si="6">SUM(I28:I35)</f>
        <v>81.7</v>
      </c>
      <c r="J36" s="82">
        <f t="shared" ref="J36:L36" si="7">SUM(J28:J35)</f>
        <v>480.72</v>
      </c>
      <c r="K36" s="19"/>
      <c r="L36" s="50">
        <f t="shared" si="7"/>
        <v>82.26</v>
      </c>
    </row>
    <row r="37" spans="1:12" ht="15" x14ac:dyDescent="0.25">
      <c r="A37" s="20">
        <f>A28</f>
        <v>1</v>
      </c>
      <c r="B37" s="10">
        <f>B28</f>
        <v>2</v>
      </c>
      <c r="C37" s="7" t="s">
        <v>25</v>
      </c>
      <c r="D37" s="59" t="s">
        <v>26</v>
      </c>
      <c r="E37" s="68"/>
      <c r="F37" s="31"/>
      <c r="G37" s="80"/>
      <c r="H37" s="80"/>
      <c r="I37" s="80"/>
      <c r="J37" s="80"/>
      <c r="K37" s="32"/>
      <c r="L37" s="48"/>
    </row>
    <row r="38" spans="1:12" ht="15" x14ac:dyDescent="0.25">
      <c r="A38" s="17"/>
      <c r="B38" s="11"/>
      <c r="C38" s="8"/>
      <c r="D38" s="59" t="s">
        <v>27</v>
      </c>
      <c r="E38" s="61" t="s">
        <v>102</v>
      </c>
      <c r="F38" s="42">
        <v>210</v>
      </c>
      <c r="G38" s="81">
        <v>2.15</v>
      </c>
      <c r="H38" s="81">
        <v>5.81</v>
      </c>
      <c r="I38" s="81">
        <v>13.94</v>
      </c>
      <c r="J38" s="81">
        <v>116.62</v>
      </c>
      <c r="K38" s="43" t="s">
        <v>103</v>
      </c>
      <c r="L38" s="49">
        <v>82.26</v>
      </c>
    </row>
    <row r="39" spans="1:12" ht="15" x14ac:dyDescent="0.25">
      <c r="A39" s="17"/>
      <c r="B39" s="11"/>
      <c r="C39" s="8"/>
      <c r="D39" s="59" t="s">
        <v>28</v>
      </c>
      <c r="E39" s="68"/>
      <c r="F39" s="31"/>
      <c r="G39" s="80"/>
      <c r="H39" s="80"/>
      <c r="I39" s="80"/>
      <c r="J39" s="80"/>
      <c r="K39" s="32"/>
      <c r="L39" s="48"/>
    </row>
    <row r="40" spans="1:12" ht="15" x14ac:dyDescent="0.25">
      <c r="A40" s="17"/>
      <c r="B40" s="11"/>
      <c r="C40" s="8"/>
      <c r="D40" s="59" t="s">
        <v>29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30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31</v>
      </c>
      <c r="E42" s="41" t="s">
        <v>42</v>
      </c>
      <c r="F42" s="42">
        <v>40</v>
      </c>
      <c r="G42" s="81">
        <v>3.04</v>
      </c>
      <c r="H42" s="81">
        <v>0.36</v>
      </c>
      <c r="I42" s="81">
        <v>18.68</v>
      </c>
      <c r="J42" s="81">
        <v>90.12</v>
      </c>
      <c r="K42" s="43" t="s">
        <v>43</v>
      </c>
      <c r="L42" s="49">
        <v>0</v>
      </c>
    </row>
    <row r="43" spans="1:12" ht="15" x14ac:dyDescent="0.25">
      <c r="A43" s="17"/>
      <c r="B43" s="11"/>
      <c r="C43" s="8"/>
      <c r="D43" s="59" t="s">
        <v>32</v>
      </c>
      <c r="E43" s="41" t="s">
        <v>44</v>
      </c>
      <c r="F43" s="42">
        <v>30</v>
      </c>
      <c r="G43" s="81">
        <v>2.04</v>
      </c>
      <c r="H43" s="81">
        <v>0.39</v>
      </c>
      <c r="I43" s="81">
        <v>12.21</v>
      </c>
      <c r="J43" s="81">
        <v>60.51</v>
      </c>
      <c r="K43" s="43" t="s">
        <v>45</v>
      </c>
      <c r="L43" s="49">
        <v>0</v>
      </c>
    </row>
    <row r="44" spans="1:12" ht="38.25" x14ac:dyDescent="0.25">
      <c r="A44" s="17"/>
      <c r="B44" s="11"/>
      <c r="C44" s="8"/>
      <c r="D44" s="59" t="s">
        <v>21</v>
      </c>
      <c r="E44" s="61" t="s">
        <v>110</v>
      </c>
      <c r="F44" s="53">
        <v>240</v>
      </c>
      <c r="G44" s="83">
        <v>16.690000000000001</v>
      </c>
      <c r="H44" s="83">
        <v>23.32</v>
      </c>
      <c r="I44" s="83">
        <v>42.46</v>
      </c>
      <c r="J44" s="83">
        <v>446.48</v>
      </c>
      <c r="K44" s="54" t="s">
        <v>111</v>
      </c>
      <c r="L44" s="55">
        <v>0</v>
      </c>
    </row>
    <row r="45" spans="1:12" ht="15" x14ac:dyDescent="0.25">
      <c r="A45" s="17"/>
      <c r="B45" s="11"/>
      <c r="C45" s="8"/>
      <c r="D45" s="59" t="s">
        <v>51</v>
      </c>
      <c r="E45" s="41" t="s">
        <v>87</v>
      </c>
      <c r="F45" s="42">
        <v>200</v>
      </c>
      <c r="G45" s="81">
        <v>0.3</v>
      </c>
      <c r="H45" s="81">
        <v>0</v>
      </c>
      <c r="I45" s="81">
        <v>14.5</v>
      </c>
      <c r="J45" s="81">
        <v>59.2</v>
      </c>
      <c r="K45" s="43" t="s">
        <v>88</v>
      </c>
      <c r="L45" s="49">
        <v>0</v>
      </c>
    </row>
    <row r="46" spans="1:12" ht="15" x14ac:dyDescent="0.25">
      <c r="A46" s="17"/>
      <c r="B46" s="11"/>
      <c r="C46" s="8"/>
      <c r="D46" s="64"/>
      <c r="E46" s="68"/>
      <c r="F46" s="31"/>
      <c r="G46" s="80"/>
      <c r="H46" s="80"/>
      <c r="I46" s="80"/>
      <c r="J46" s="80"/>
      <c r="K46" s="32"/>
      <c r="L46" s="48"/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8"/>
      <c r="B48" s="12"/>
      <c r="C48" s="6"/>
      <c r="D48" s="65" t="s">
        <v>33</v>
      </c>
      <c r="E48" s="69"/>
      <c r="F48" s="13">
        <f>SUM(F37:F47)</f>
        <v>720</v>
      </c>
      <c r="G48" s="82">
        <f>SUM(G37:G47)</f>
        <v>24.220000000000002</v>
      </c>
      <c r="H48" s="82">
        <f>SUM(H37:H47)</f>
        <v>29.88</v>
      </c>
      <c r="I48" s="82">
        <f>SUM(I37:I47)</f>
        <v>101.78999999999999</v>
      </c>
      <c r="J48" s="82">
        <f>SUM(J37:J47)</f>
        <v>772.93000000000006</v>
      </c>
      <c r="K48" s="19"/>
      <c r="L48" s="50">
        <f>SUM(L37:L47)</f>
        <v>82.26</v>
      </c>
    </row>
    <row r="49" spans="1:12" ht="15.75" customHeight="1" thickBot="1" x14ac:dyDescent="0.25">
      <c r="A49" s="23">
        <f>A28</f>
        <v>1</v>
      </c>
      <c r="B49" s="24">
        <f>B28</f>
        <v>2</v>
      </c>
      <c r="C49" s="91" t="s">
        <v>4</v>
      </c>
      <c r="D49" s="92"/>
      <c r="E49" s="70"/>
      <c r="F49" s="25">
        <f>F36+F48</f>
        <v>1330</v>
      </c>
      <c r="G49" s="84">
        <f>G36+G48</f>
        <v>36.29</v>
      </c>
      <c r="H49" s="84">
        <f>H36+H48</f>
        <v>41.62</v>
      </c>
      <c r="I49" s="84">
        <f>I36+I48</f>
        <v>183.49</v>
      </c>
      <c r="J49" s="84">
        <f>J36+J48</f>
        <v>1253.6500000000001</v>
      </c>
      <c r="K49" s="52"/>
      <c r="L49" s="51">
        <f>L36+L48</f>
        <v>164.52</v>
      </c>
    </row>
    <row r="50" spans="1:12" ht="25.5" x14ac:dyDescent="0.25">
      <c r="A50" s="14">
        <v>1</v>
      </c>
      <c r="B50" s="15">
        <v>3</v>
      </c>
      <c r="C50" s="16" t="s">
        <v>20</v>
      </c>
      <c r="D50" s="60" t="s">
        <v>21</v>
      </c>
      <c r="E50" s="38" t="s">
        <v>82</v>
      </c>
      <c r="F50" s="56">
        <v>250</v>
      </c>
      <c r="G50" s="79">
        <v>22.99</v>
      </c>
      <c r="H50" s="79">
        <v>10.76</v>
      </c>
      <c r="I50" s="79">
        <v>38.92</v>
      </c>
      <c r="J50" s="79">
        <v>344.48</v>
      </c>
      <c r="K50" s="57" t="s">
        <v>68</v>
      </c>
      <c r="L50" s="58">
        <v>82.26</v>
      </c>
    </row>
    <row r="51" spans="1:12" ht="15" x14ac:dyDescent="0.25">
      <c r="A51" s="17"/>
      <c r="B51" s="11"/>
      <c r="C51" s="8"/>
      <c r="D51" s="64"/>
      <c r="E51" s="68"/>
      <c r="F51" s="31"/>
      <c r="G51" s="80"/>
      <c r="H51" s="80"/>
      <c r="I51" s="80"/>
      <c r="J51" s="80"/>
      <c r="K51" s="32"/>
      <c r="L51" s="48"/>
    </row>
    <row r="52" spans="1:12" ht="15" x14ac:dyDescent="0.25">
      <c r="A52" s="17"/>
      <c r="B52" s="11"/>
      <c r="C52" s="8"/>
      <c r="D52" s="59" t="s">
        <v>22</v>
      </c>
      <c r="E52" s="41" t="s">
        <v>69</v>
      </c>
      <c r="F52" s="42">
        <v>200</v>
      </c>
      <c r="G52" s="81">
        <v>2.29</v>
      </c>
      <c r="H52" s="81">
        <v>1.25</v>
      </c>
      <c r="I52" s="81">
        <v>15.78</v>
      </c>
      <c r="J52" s="81">
        <v>83.53</v>
      </c>
      <c r="K52" s="43" t="s">
        <v>70</v>
      </c>
      <c r="L52" s="49">
        <v>0</v>
      </c>
    </row>
    <row r="53" spans="1:12" ht="15" x14ac:dyDescent="0.25">
      <c r="A53" s="17"/>
      <c r="B53" s="11"/>
      <c r="C53" s="8"/>
      <c r="D53" s="59" t="s">
        <v>23</v>
      </c>
      <c r="E53" s="41" t="s">
        <v>42</v>
      </c>
      <c r="F53" s="42">
        <v>30</v>
      </c>
      <c r="G53" s="81">
        <v>2.2799999999999998</v>
      </c>
      <c r="H53" s="81">
        <v>0.27</v>
      </c>
      <c r="I53" s="81">
        <v>14.01</v>
      </c>
      <c r="J53" s="81">
        <v>67.59</v>
      </c>
      <c r="K53" s="43" t="s">
        <v>43</v>
      </c>
      <c r="L53" s="49">
        <v>0</v>
      </c>
    </row>
    <row r="54" spans="1:12" ht="15" x14ac:dyDescent="0.25">
      <c r="A54" s="17"/>
      <c r="B54" s="11"/>
      <c r="C54" s="8"/>
      <c r="D54" s="59" t="s">
        <v>24</v>
      </c>
      <c r="E54" s="68"/>
      <c r="F54" s="31"/>
      <c r="G54" s="80"/>
      <c r="H54" s="80"/>
      <c r="I54" s="80"/>
      <c r="J54" s="80"/>
      <c r="K54" s="32"/>
      <c r="L54" s="48"/>
    </row>
    <row r="55" spans="1:12" ht="15" x14ac:dyDescent="0.25">
      <c r="A55" s="17"/>
      <c r="B55" s="11"/>
      <c r="C55" s="8"/>
      <c r="D55" s="59" t="s">
        <v>32</v>
      </c>
      <c r="E55" s="41" t="s">
        <v>44</v>
      </c>
      <c r="F55" s="42">
        <v>20</v>
      </c>
      <c r="G55" s="81">
        <v>1.36</v>
      </c>
      <c r="H55" s="81">
        <v>0.26</v>
      </c>
      <c r="I55" s="81">
        <v>8.14</v>
      </c>
      <c r="J55" s="81">
        <v>40.340000000000003</v>
      </c>
      <c r="K55" s="43" t="s">
        <v>45</v>
      </c>
      <c r="L55" s="49">
        <v>0</v>
      </c>
    </row>
    <row r="56" spans="1:12" ht="15" x14ac:dyDescent="0.25">
      <c r="A56" s="17"/>
      <c r="B56" s="11"/>
      <c r="C56" s="8"/>
      <c r="D56" s="64"/>
      <c r="E56" s="68"/>
      <c r="F56" s="31"/>
      <c r="G56" s="80"/>
      <c r="H56" s="80"/>
      <c r="I56" s="80"/>
      <c r="J56" s="80"/>
      <c r="K56" s="32"/>
      <c r="L56" s="48"/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8"/>
      <c r="B58" s="12"/>
      <c r="C58" s="6"/>
      <c r="D58" s="65" t="s">
        <v>33</v>
      </c>
      <c r="E58" s="69"/>
      <c r="F58" s="13">
        <f>SUM(F50:F57)</f>
        <v>500</v>
      </c>
      <c r="G58" s="82">
        <f t="shared" ref="G58" si="8">SUM(G50:G57)</f>
        <v>28.919999999999998</v>
      </c>
      <c r="H58" s="82">
        <f t="shared" ref="H58" si="9">SUM(H50:H57)</f>
        <v>12.54</v>
      </c>
      <c r="I58" s="82">
        <f t="shared" ref="I58" si="10">SUM(I50:I57)</f>
        <v>76.850000000000009</v>
      </c>
      <c r="J58" s="82">
        <f t="shared" ref="J58:L58" si="11">SUM(J50:J57)</f>
        <v>535.94000000000005</v>
      </c>
      <c r="K58" s="19"/>
      <c r="L58" s="50">
        <f t="shared" si="11"/>
        <v>82.26</v>
      </c>
    </row>
    <row r="59" spans="1:12" ht="15" x14ac:dyDescent="0.25">
      <c r="A59" s="20">
        <f>A50</f>
        <v>1</v>
      </c>
      <c r="B59" s="10">
        <f>B50</f>
        <v>3</v>
      </c>
      <c r="C59" s="7" t="s">
        <v>25</v>
      </c>
      <c r="D59" s="59" t="s">
        <v>26</v>
      </c>
      <c r="E59" s="68"/>
      <c r="F59" s="31"/>
      <c r="G59" s="80"/>
      <c r="H59" s="80"/>
      <c r="I59" s="80"/>
      <c r="J59" s="80"/>
      <c r="K59" s="32"/>
      <c r="L59" s="48"/>
    </row>
    <row r="60" spans="1:12" ht="15" x14ac:dyDescent="0.25">
      <c r="A60" s="17"/>
      <c r="B60" s="11"/>
      <c r="C60" s="8"/>
      <c r="D60" s="59" t="s">
        <v>27</v>
      </c>
      <c r="E60" s="41" t="s">
        <v>100</v>
      </c>
      <c r="F60" s="42">
        <v>210</v>
      </c>
      <c r="G60" s="81">
        <v>1.82</v>
      </c>
      <c r="H60" s="81">
        <v>5.65</v>
      </c>
      <c r="I60" s="81">
        <v>7.82</v>
      </c>
      <c r="J60" s="81">
        <v>89.42</v>
      </c>
      <c r="K60" s="43" t="s">
        <v>101</v>
      </c>
      <c r="L60" s="49">
        <v>82.26</v>
      </c>
    </row>
    <row r="61" spans="1:12" ht="15" x14ac:dyDescent="0.25">
      <c r="A61" s="17"/>
      <c r="B61" s="11"/>
      <c r="C61" s="8"/>
      <c r="D61" s="59" t="s">
        <v>28</v>
      </c>
      <c r="E61" s="68"/>
      <c r="F61" s="31"/>
      <c r="G61" s="80"/>
      <c r="H61" s="80"/>
      <c r="I61" s="80"/>
      <c r="J61" s="80"/>
      <c r="K61" s="32"/>
      <c r="L61" s="48"/>
    </row>
    <row r="62" spans="1:12" ht="15" x14ac:dyDescent="0.25">
      <c r="A62" s="17"/>
      <c r="B62" s="11"/>
      <c r="C62" s="8"/>
      <c r="D62" s="59" t="s">
        <v>29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30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31</v>
      </c>
      <c r="E64" s="41" t="s">
        <v>42</v>
      </c>
      <c r="F64" s="42">
        <v>40</v>
      </c>
      <c r="G64" s="81">
        <v>3.04</v>
      </c>
      <c r="H64" s="81">
        <v>0.36</v>
      </c>
      <c r="I64" s="81">
        <v>18.68</v>
      </c>
      <c r="J64" s="81">
        <v>90.12</v>
      </c>
      <c r="K64" s="43" t="s">
        <v>43</v>
      </c>
      <c r="L64" s="49">
        <v>0</v>
      </c>
    </row>
    <row r="65" spans="1:12" ht="15" x14ac:dyDescent="0.25">
      <c r="A65" s="17"/>
      <c r="B65" s="11"/>
      <c r="C65" s="8"/>
      <c r="D65" s="59" t="s">
        <v>32</v>
      </c>
      <c r="E65" s="41" t="s">
        <v>44</v>
      </c>
      <c r="F65" s="42">
        <v>30</v>
      </c>
      <c r="G65" s="81">
        <v>2.04</v>
      </c>
      <c r="H65" s="81">
        <v>0.39</v>
      </c>
      <c r="I65" s="81">
        <v>12.21</v>
      </c>
      <c r="J65" s="81">
        <v>60.51</v>
      </c>
      <c r="K65" s="43" t="s">
        <v>45</v>
      </c>
      <c r="L65" s="49">
        <v>0</v>
      </c>
    </row>
    <row r="66" spans="1:12" ht="38.25" x14ac:dyDescent="0.25">
      <c r="A66" s="17"/>
      <c r="B66" s="11"/>
      <c r="C66" s="8"/>
      <c r="D66" s="59" t="s">
        <v>21</v>
      </c>
      <c r="E66" s="61" t="s">
        <v>114</v>
      </c>
      <c r="F66" s="53">
        <v>240</v>
      </c>
      <c r="G66" s="83">
        <v>12.87</v>
      </c>
      <c r="H66" s="83">
        <v>23.44</v>
      </c>
      <c r="I66" s="83">
        <v>40.479999999999997</v>
      </c>
      <c r="J66" s="83">
        <v>429.09</v>
      </c>
      <c r="K66" s="54" t="s">
        <v>115</v>
      </c>
      <c r="L66" s="55">
        <v>0</v>
      </c>
    </row>
    <row r="67" spans="1:12" ht="15" x14ac:dyDescent="0.25">
      <c r="A67" s="17"/>
      <c r="B67" s="11"/>
      <c r="C67" s="8"/>
      <c r="D67" s="59" t="s">
        <v>51</v>
      </c>
      <c r="E67" s="61" t="s">
        <v>113</v>
      </c>
      <c r="F67" s="42">
        <v>200</v>
      </c>
      <c r="G67" s="81">
        <v>0.11500000000000002</v>
      </c>
      <c r="H67" s="81">
        <v>7.8000000000000014E-2</v>
      </c>
      <c r="I67" s="81">
        <v>16.914000000000001</v>
      </c>
      <c r="J67" s="81">
        <v>68.819999999999993</v>
      </c>
      <c r="K67" s="43" t="s">
        <v>112</v>
      </c>
      <c r="L67" s="49">
        <v>0</v>
      </c>
    </row>
    <row r="68" spans="1:12" ht="15" x14ac:dyDescent="0.25">
      <c r="A68" s="17"/>
      <c r="B68" s="11"/>
      <c r="C68" s="8"/>
      <c r="D68" s="64"/>
      <c r="E68" s="68"/>
      <c r="F68" s="31"/>
      <c r="G68" s="80"/>
      <c r="H68" s="80"/>
      <c r="I68" s="80"/>
      <c r="J68" s="80"/>
      <c r="K68" s="32"/>
      <c r="L68" s="48"/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8"/>
      <c r="B70" s="12"/>
      <c r="C70" s="6"/>
      <c r="D70" s="65" t="s">
        <v>33</v>
      </c>
      <c r="E70" s="69"/>
      <c r="F70" s="13">
        <f>SUM(F59:F69)</f>
        <v>720</v>
      </c>
      <c r="G70" s="82">
        <f t="shared" ref="G70" si="12">SUM(G59:G69)</f>
        <v>19.884999999999998</v>
      </c>
      <c r="H70" s="82">
        <f t="shared" ref="H70" si="13">SUM(H59:H69)</f>
        <v>29.918000000000003</v>
      </c>
      <c r="I70" s="82">
        <f t="shared" ref="I70" si="14">SUM(I59:I69)</f>
        <v>96.103999999999999</v>
      </c>
      <c r="J70" s="82">
        <f t="shared" ref="J70:L70" si="15">SUM(J59:J69)</f>
        <v>737.96</v>
      </c>
      <c r="K70" s="19"/>
      <c r="L70" s="50">
        <f t="shared" si="15"/>
        <v>82.26</v>
      </c>
    </row>
    <row r="71" spans="1:12" ht="15.75" customHeight="1" x14ac:dyDescent="0.2">
      <c r="A71" s="23">
        <f>A50</f>
        <v>1</v>
      </c>
      <c r="B71" s="24">
        <f>B50</f>
        <v>3</v>
      </c>
      <c r="C71" s="91" t="s">
        <v>4</v>
      </c>
      <c r="D71" s="92"/>
      <c r="E71" s="70"/>
      <c r="F71" s="25">
        <f>F58+F70</f>
        <v>1220</v>
      </c>
      <c r="G71" s="84">
        <f t="shared" ref="G71" si="16">G58+G70</f>
        <v>48.804999999999993</v>
      </c>
      <c r="H71" s="84">
        <f t="shared" ref="H71" si="17">H58+H70</f>
        <v>42.457999999999998</v>
      </c>
      <c r="I71" s="84">
        <f t="shared" ref="I71" si="18">I58+I70</f>
        <v>172.95400000000001</v>
      </c>
      <c r="J71" s="84">
        <f t="shared" ref="J71:L71" si="19">J58+J70</f>
        <v>1273.9000000000001</v>
      </c>
      <c r="K71" s="52"/>
      <c r="L71" s="51">
        <f t="shared" si="19"/>
        <v>164.52</v>
      </c>
    </row>
    <row r="72" spans="1:12" ht="15" x14ac:dyDescent="0.25">
      <c r="A72" s="14">
        <v>1</v>
      </c>
      <c r="B72" s="15">
        <v>4</v>
      </c>
      <c r="C72" s="16" t="s">
        <v>20</v>
      </c>
      <c r="D72" s="60" t="s">
        <v>21</v>
      </c>
      <c r="E72" s="38" t="s">
        <v>127</v>
      </c>
      <c r="F72" s="39">
        <v>200</v>
      </c>
      <c r="G72" s="85">
        <v>3.11</v>
      </c>
      <c r="H72" s="85">
        <v>6.58</v>
      </c>
      <c r="I72" s="85">
        <v>30.99</v>
      </c>
      <c r="J72" s="85">
        <v>195.68</v>
      </c>
      <c r="K72" s="40" t="s">
        <v>128</v>
      </c>
      <c r="L72" s="47">
        <v>82.26</v>
      </c>
    </row>
    <row r="73" spans="1:12" ht="15" x14ac:dyDescent="0.25">
      <c r="A73" s="17"/>
      <c r="B73" s="11"/>
      <c r="C73" s="8"/>
      <c r="D73" s="64"/>
      <c r="E73" s="68"/>
      <c r="F73" s="31"/>
      <c r="G73" s="80"/>
      <c r="H73" s="80"/>
      <c r="I73" s="80"/>
      <c r="J73" s="80"/>
      <c r="K73" s="32"/>
      <c r="L73" s="48"/>
    </row>
    <row r="74" spans="1:12" ht="15" x14ac:dyDescent="0.25">
      <c r="A74" s="17"/>
      <c r="B74" s="11"/>
      <c r="C74" s="8"/>
      <c r="D74" s="59" t="s">
        <v>22</v>
      </c>
      <c r="E74" s="41" t="s">
        <v>49</v>
      </c>
      <c r="F74" s="42">
        <v>215</v>
      </c>
      <c r="G74" s="81">
        <v>0.21</v>
      </c>
      <c r="H74" s="81">
        <v>0.05</v>
      </c>
      <c r="I74" s="81">
        <v>10.16</v>
      </c>
      <c r="J74" s="81">
        <v>41.88</v>
      </c>
      <c r="K74" s="43" t="s">
        <v>50</v>
      </c>
      <c r="L74" s="49">
        <v>0</v>
      </c>
    </row>
    <row r="75" spans="1:12" ht="15" x14ac:dyDescent="0.25">
      <c r="A75" s="17"/>
      <c r="B75" s="11"/>
      <c r="C75" s="8"/>
      <c r="D75" s="59" t="s">
        <v>23</v>
      </c>
      <c r="E75" s="41" t="s">
        <v>42</v>
      </c>
      <c r="F75" s="42">
        <v>30</v>
      </c>
      <c r="G75" s="81">
        <v>2.2799999999999998</v>
      </c>
      <c r="H75" s="81">
        <v>0.27</v>
      </c>
      <c r="I75" s="81">
        <v>14.01</v>
      </c>
      <c r="J75" s="81">
        <v>67.59</v>
      </c>
      <c r="K75" s="43" t="s">
        <v>43</v>
      </c>
      <c r="L75" s="49">
        <v>0</v>
      </c>
    </row>
    <row r="76" spans="1:12" ht="15" x14ac:dyDescent="0.25">
      <c r="A76" s="17"/>
      <c r="B76" s="11"/>
      <c r="C76" s="8"/>
      <c r="D76" s="59" t="s">
        <v>24</v>
      </c>
      <c r="E76" s="71"/>
      <c r="F76" s="72"/>
      <c r="G76" s="86"/>
      <c r="H76" s="86"/>
      <c r="I76" s="86"/>
      <c r="J76" s="86"/>
      <c r="K76" s="73"/>
      <c r="L76" s="74"/>
    </row>
    <row r="77" spans="1:12" ht="15" x14ac:dyDescent="0.25">
      <c r="A77" s="17"/>
      <c r="B77" s="11"/>
      <c r="C77" s="8"/>
      <c r="D77" s="5" t="s">
        <v>46</v>
      </c>
      <c r="E77" s="41" t="s">
        <v>47</v>
      </c>
      <c r="F77" s="42">
        <v>10</v>
      </c>
      <c r="G77" s="81">
        <v>2.2999999999999998</v>
      </c>
      <c r="H77" s="81">
        <v>2.9</v>
      </c>
      <c r="I77" s="81">
        <v>0</v>
      </c>
      <c r="J77" s="81">
        <v>35.299999999999997</v>
      </c>
      <c r="K77" s="43" t="s">
        <v>48</v>
      </c>
      <c r="L77" s="49">
        <v>0</v>
      </c>
    </row>
    <row r="78" spans="1:12" ht="15" x14ac:dyDescent="0.25">
      <c r="A78" s="17"/>
      <c r="B78" s="11"/>
      <c r="C78" s="8"/>
      <c r="D78" s="59" t="s">
        <v>32</v>
      </c>
      <c r="E78" s="41" t="s">
        <v>44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45</v>
      </c>
      <c r="L78" s="49">
        <v>0</v>
      </c>
    </row>
    <row r="79" spans="1:12" ht="15" x14ac:dyDescent="0.25">
      <c r="A79" s="17"/>
      <c r="B79" s="11"/>
      <c r="C79" s="8"/>
      <c r="D79" s="59" t="s">
        <v>30</v>
      </c>
      <c r="E79" s="41" t="s">
        <v>129</v>
      </c>
      <c r="F79" s="42">
        <v>200</v>
      </c>
      <c r="G79" s="81">
        <v>0</v>
      </c>
      <c r="H79" s="81">
        <v>0</v>
      </c>
      <c r="I79" s="81">
        <v>22.4</v>
      </c>
      <c r="J79" s="81">
        <v>89.6</v>
      </c>
      <c r="K79" s="43" t="s">
        <v>52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SUM(F72:F81)</f>
        <v>675</v>
      </c>
      <c r="G82" s="82">
        <f t="shared" ref="G82" si="20">SUM(G72:G81)</f>
        <v>9.26</v>
      </c>
      <c r="H82" s="82">
        <f t="shared" ref="H82" si="21">SUM(H72:H81)</f>
        <v>10.06</v>
      </c>
      <c r="I82" s="82">
        <f t="shared" ref="I82" si="22">SUM(I72:I81)</f>
        <v>85.699999999999989</v>
      </c>
      <c r="J82" s="82">
        <f t="shared" ref="J82:L82" si="23">SUM(J72:J81)</f>
        <v>470.39</v>
      </c>
      <c r="K82" s="19"/>
      <c r="L82" s="50">
        <f t="shared" si="23"/>
        <v>82.26</v>
      </c>
    </row>
    <row r="83" spans="1:12" ht="15" x14ac:dyDescent="0.25">
      <c r="A83" s="20">
        <f>A72</f>
        <v>1</v>
      </c>
      <c r="B83" s="10">
        <f>B72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96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97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42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43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44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45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51</v>
      </c>
      <c r="E91" s="41" t="s">
        <v>116</v>
      </c>
      <c r="F91" s="42">
        <v>200</v>
      </c>
      <c r="G91" s="81">
        <v>0.16</v>
      </c>
      <c r="H91" s="81">
        <v>0.09</v>
      </c>
      <c r="I91" s="81">
        <v>17.28</v>
      </c>
      <c r="J91" s="81">
        <v>70.569999999999993</v>
      </c>
      <c r="K91" s="43" t="s">
        <v>67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25.16</v>
      </c>
      <c r="H94" s="82">
        <f t="shared" ref="H94" si="25">SUM(H83:H93)</f>
        <v>25.250000000000004</v>
      </c>
      <c r="I94" s="82">
        <f t="shared" ref="I94" si="26">SUM(I83:I93)</f>
        <v>97.03</v>
      </c>
      <c r="J94" s="82">
        <f t="shared" ref="J94:L94" si="27">SUM(J83:J93)</f>
        <v>716.06999999999994</v>
      </c>
      <c r="K94" s="19"/>
      <c r="L94" s="50">
        <f t="shared" si="27"/>
        <v>82.26</v>
      </c>
    </row>
    <row r="95" spans="1:12" ht="15.75" customHeight="1" thickBot="1" x14ac:dyDescent="0.25">
      <c r="A95" s="23">
        <f>A72</f>
        <v>1</v>
      </c>
      <c r="B95" s="24">
        <f>B72</f>
        <v>4</v>
      </c>
      <c r="C95" s="91" t="s">
        <v>4</v>
      </c>
      <c r="D95" s="92"/>
      <c r="E95" s="70"/>
      <c r="F95" s="25">
        <f>F82+F94</f>
        <v>1385</v>
      </c>
      <c r="G95" s="84">
        <f t="shared" ref="G95" si="28">G82+G94</f>
        <v>34.42</v>
      </c>
      <c r="H95" s="84">
        <f t="shared" ref="H95" si="29">H82+H94</f>
        <v>35.31</v>
      </c>
      <c r="I95" s="84">
        <f t="shared" ref="I95" si="30">I82+I94</f>
        <v>182.73</v>
      </c>
      <c r="J95" s="84">
        <f t="shared" ref="J95:L95" si="31">J82+J94</f>
        <v>1186.46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104</v>
      </c>
      <c r="F96" s="56">
        <v>250</v>
      </c>
      <c r="G96" s="79">
        <v>21.61</v>
      </c>
      <c r="H96" s="79">
        <v>13.58</v>
      </c>
      <c r="I96" s="79">
        <v>53.48</v>
      </c>
      <c r="J96" s="79">
        <v>426.56</v>
      </c>
      <c r="K96" s="57" t="s">
        <v>105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75</v>
      </c>
      <c r="F98" s="42">
        <v>200</v>
      </c>
      <c r="G98" s="81">
        <v>3.19</v>
      </c>
      <c r="H98" s="81">
        <v>2.65</v>
      </c>
      <c r="I98" s="81">
        <v>19.89</v>
      </c>
      <c r="J98" s="81">
        <v>116.16</v>
      </c>
      <c r="K98" s="43" t="s">
        <v>76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42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43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44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45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500</v>
      </c>
      <c r="G104" s="82">
        <f t="shared" ref="G104" si="32">SUM(G96:G103)</f>
        <v>28.44</v>
      </c>
      <c r="H104" s="82">
        <f t="shared" ref="H104" si="33">SUM(H96:H103)</f>
        <v>16.760000000000002</v>
      </c>
      <c r="I104" s="82">
        <f t="shared" ref="I104" si="34">SUM(I96:I103)</f>
        <v>95.52000000000001</v>
      </c>
      <c r="J104" s="82">
        <f t="shared" ref="J104:L104" si="35">SUM(J96:J103)</f>
        <v>650.65000000000009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106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107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42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43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44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45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117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118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91" t="s">
        <v>4</v>
      </c>
      <c r="D116" s="92"/>
      <c r="E116" s="70"/>
      <c r="F116" s="25">
        <f>F104+F115</f>
        <v>1230</v>
      </c>
      <c r="G116" s="84">
        <f>G104+G115</f>
        <v>50.019999999999996</v>
      </c>
      <c r="H116" s="84">
        <f>H104+H115</f>
        <v>41.42</v>
      </c>
      <c r="I116" s="84">
        <f>I104+I115</f>
        <v>197.15</v>
      </c>
      <c r="J116" s="84">
        <f>J104+J115</f>
        <v>1365.42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59</v>
      </c>
      <c r="F117" s="39">
        <v>200</v>
      </c>
      <c r="G117" s="85">
        <v>8.85</v>
      </c>
      <c r="H117" s="85">
        <v>11.5</v>
      </c>
      <c r="I117" s="85">
        <v>38.369999999999997</v>
      </c>
      <c r="J117" s="85">
        <v>292.37</v>
      </c>
      <c r="K117" s="40" t="s">
        <v>60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61</v>
      </c>
      <c r="F119" s="42">
        <v>210</v>
      </c>
      <c r="G119" s="81">
        <v>0.12</v>
      </c>
      <c r="H119" s="81">
        <v>0.03</v>
      </c>
      <c r="I119" s="81">
        <v>10</v>
      </c>
      <c r="J119" s="81">
        <v>40.770000000000003</v>
      </c>
      <c r="K119" s="43" t="s">
        <v>62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42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43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63</v>
      </c>
      <c r="F121" s="42">
        <v>150</v>
      </c>
      <c r="G121" s="81">
        <v>0.6</v>
      </c>
      <c r="H121" s="81">
        <v>0.6</v>
      </c>
      <c r="I121" s="81">
        <v>14.7</v>
      </c>
      <c r="J121" s="81">
        <v>66.599999999999994</v>
      </c>
      <c r="K121" s="43" t="s">
        <v>64</v>
      </c>
      <c r="L121" s="49">
        <v>0</v>
      </c>
    </row>
    <row r="122" spans="1:12" ht="15" x14ac:dyDescent="0.25">
      <c r="A122" s="17"/>
      <c r="B122" s="11"/>
      <c r="C122" s="8"/>
      <c r="D122" s="5" t="s">
        <v>46</v>
      </c>
      <c r="E122" s="41" t="s">
        <v>47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48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44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45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620</v>
      </c>
      <c r="G126" s="82">
        <f>SUM(G117:G125)</f>
        <v>15.509999999999998</v>
      </c>
      <c r="H126" s="82">
        <f>SUM(H117:H125)</f>
        <v>15.559999999999999</v>
      </c>
      <c r="I126" s="82">
        <f>SUM(I117:I125)</f>
        <v>85.22</v>
      </c>
      <c r="J126" s="82">
        <f>SUM(J117:J125)</f>
        <v>542.97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42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43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44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45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51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91" t="s">
        <v>4</v>
      </c>
      <c r="D139" s="92"/>
      <c r="E139" s="70"/>
      <c r="F139" s="25">
        <f>F126+F138</f>
        <v>1340</v>
      </c>
      <c r="G139" s="84">
        <f t="shared" ref="G139" si="38">G126+G138</f>
        <v>40.22</v>
      </c>
      <c r="H139" s="84">
        <f t="shared" ref="H139" si="39">H126+H138</f>
        <v>52.239999999999995</v>
      </c>
      <c r="I139" s="84">
        <f t="shared" ref="I139" si="40">I126+I138</f>
        <v>206.81</v>
      </c>
      <c r="J139" s="84">
        <f t="shared" ref="J139:L139" si="41">J126+J138</f>
        <v>1458.3000000000002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42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43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109</v>
      </c>
      <c r="F144" s="42">
        <v>120</v>
      </c>
      <c r="G144" s="81">
        <v>0.96</v>
      </c>
      <c r="H144" s="81">
        <v>0.36</v>
      </c>
      <c r="I144" s="81">
        <v>9.7200000000000006</v>
      </c>
      <c r="J144" s="81">
        <v>45.96</v>
      </c>
      <c r="K144" s="43" t="s">
        <v>64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44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45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570</v>
      </c>
      <c r="G148" s="82">
        <f>SUM(G140:G147)</f>
        <v>14.169999999999998</v>
      </c>
      <c r="H148" s="82">
        <f>SUM(H140:H147)</f>
        <v>13.979999999999999</v>
      </c>
      <c r="I148" s="82">
        <f>SUM(I140:I147)</f>
        <v>88.87</v>
      </c>
      <c r="J148" s="82">
        <f>SUM(J140:J147)</f>
        <v>538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42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43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44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45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130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120</v>
      </c>
      <c r="L156" s="55">
        <v>0</v>
      </c>
    </row>
    <row r="157" spans="1:12" ht="15" x14ac:dyDescent="0.25">
      <c r="A157" s="17"/>
      <c r="B157" s="11"/>
      <c r="C157" s="8"/>
      <c r="D157" s="59" t="s">
        <v>51</v>
      </c>
      <c r="E157" s="61" t="s">
        <v>113</v>
      </c>
      <c r="F157" s="42">
        <v>200</v>
      </c>
      <c r="G157" s="81">
        <v>0.11500000000000002</v>
      </c>
      <c r="H157" s="81">
        <v>7.8000000000000014E-2</v>
      </c>
      <c r="I157" s="81">
        <v>16.914000000000001</v>
      </c>
      <c r="J157" s="81">
        <v>68.819999999999993</v>
      </c>
      <c r="K157" s="43" t="s">
        <v>112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25.815000000000001</v>
      </c>
      <c r="H160" s="82">
        <f t="shared" si="42"/>
        <v>28.998000000000001</v>
      </c>
      <c r="I160" s="82">
        <f t="shared" si="42"/>
        <v>102.294</v>
      </c>
      <c r="J160" s="82">
        <f t="shared" si="42"/>
        <v>773.45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91" t="s">
        <v>4</v>
      </c>
      <c r="D161" s="92"/>
      <c r="E161" s="70"/>
      <c r="F161" s="25">
        <f>F148+F160</f>
        <v>1280</v>
      </c>
      <c r="G161" s="84">
        <f t="shared" ref="G161" si="44">G148+G160</f>
        <v>39.984999999999999</v>
      </c>
      <c r="H161" s="84">
        <f t="shared" ref="H161" si="45">H148+H160</f>
        <v>42.978000000000002</v>
      </c>
      <c r="I161" s="84">
        <f t="shared" ref="I161" si="46">I148+I160</f>
        <v>191.16399999999999</v>
      </c>
      <c r="J161" s="84">
        <f t="shared" ref="J161:L161" si="47">J148+J160</f>
        <v>1311.45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119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49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50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42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43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44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45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42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43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44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45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121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.75" thickBot="1" x14ac:dyDescent="0.25">
      <c r="A182" s="23">
        <f>A162</f>
        <v>2</v>
      </c>
      <c r="B182" s="24">
        <f>B162</f>
        <v>3</v>
      </c>
      <c r="C182" s="91" t="s">
        <v>4</v>
      </c>
      <c r="D182" s="92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25.5" x14ac:dyDescent="0.25">
      <c r="A183" s="14">
        <v>2</v>
      </c>
      <c r="B183" s="15">
        <v>4</v>
      </c>
      <c r="C183" s="16" t="s">
        <v>20</v>
      </c>
      <c r="D183" s="60" t="s">
        <v>21</v>
      </c>
      <c r="E183" s="62" t="s">
        <v>94</v>
      </c>
      <c r="F183" s="56">
        <v>200</v>
      </c>
      <c r="G183" s="79">
        <v>8.11</v>
      </c>
      <c r="H183" s="79">
        <v>12.73</v>
      </c>
      <c r="I183" s="79">
        <v>27.45</v>
      </c>
      <c r="J183" s="79">
        <v>256.81</v>
      </c>
      <c r="K183" s="57" t="s">
        <v>95</v>
      </c>
      <c r="L183" s="58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42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43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30"/>
      <c r="F187" s="31"/>
      <c r="G187" s="80"/>
      <c r="H187" s="80"/>
      <c r="I187" s="80"/>
      <c r="J187" s="80"/>
      <c r="K187" s="32"/>
      <c r="L187" s="48"/>
    </row>
    <row r="188" spans="1:12" ht="15" x14ac:dyDescent="0.25">
      <c r="A188" s="17"/>
      <c r="B188" s="11"/>
      <c r="C188" s="8"/>
      <c r="D188" s="59" t="s">
        <v>30</v>
      </c>
      <c r="E188" s="41" t="s">
        <v>129</v>
      </c>
      <c r="F188" s="42">
        <v>200</v>
      </c>
      <c r="G188" s="81">
        <v>0</v>
      </c>
      <c r="H188" s="81">
        <v>0</v>
      </c>
      <c r="I188" s="81">
        <v>22.4</v>
      </c>
      <c r="J188" s="81">
        <v>89.6</v>
      </c>
      <c r="K188" s="43" t="s">
        <v>52</v>
      </c>
      <c r="L188" s="49">
        <v>0</v>
      </c>
    </row>
    <row r="189" spans="1:12" ht="15" x14ac:dyDescent="0.25">
      <c r="A189" s="17"/>
      <c r="B189" s="11"/>
      <c r="C189" s="8"/>
      <c r="D189" s="59" t="s">
        <v>32</v>
      </c>
      <c r="E189" s="41" t="s">
        <v>44</v>
      </c>
      <c r="F189" s="42">
        <v>20</v>
      </c>
      <c r="G189" s="81">
        <v>1.36</v>
      </c>
      <c r="H189" s="81">
        <v>0.26</v>
      </c>
      <c r="I189" s="81">
        <v>8.14</v>
      </c>
      <c r="J189" s="81">
        <v>40.340000000000003</v>
      </c>
      <c r="K189" s="43" t="s">
        <v>45</v>
      </c>
      <c r="L189" s="49">
        <v>0</v>
      </c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7"/>
      <c r="B191" s="11"/>
      <c r="C191" s="8"/>
      <c r="D191" s="64"/>
      <c r="E191" s="68"/>
      <c r="F191" s="31"/>
      <c r="G191" s="80"/>
      <c r="H191" s="80"/>
      <c r="I191" s="80"/>
      <c r="J191" s="80"/>
      <c r="K191" s="32"/>
      <c r="L191" s="48"/>
    </row>
    <row r="192" spans="1:12" ht="15" x14ac:dyDescent="0.25">
      <c r="A192" s="18"/>
      <c r="B192" s="12"/>
      <c r="C192" s="6"/>
      <c r="D192" s="65" t="s">
        <v>33</v>
      </c>
      <c r="E192" s="69"/>
      <c r="F192" s="13">
        <f>SUM(F183:F191)</f>
        <v>660</v>
      </c>
      <c r="G192" s="82">
        <f>SUM(G183:G191)</f>
        <v>11.869999999999997</v>
      </c>
      <c r="H192" s="82">
        <f>SUM(H183:H191)</f>
        <v>13.29</v>
      </c>
      <c r="I192" s="82">
        <f>SUM(I183:I191)</f>
        <v>82</v>
      </c>
      <c r="J192" s="82">
        <f>SUM(J183:J191)</f>
        <v>495.11</v>
      </c>
      <c r="K192" s="19"/>
      <c r="L192" s="50">
        <f>SUM(L183:L191)</f>
        <v>82.26</v>
      </c>
    </row>
    <row r="193" spans="1:12" ht="15" x14ac:dyDescent="0.25">
      <c r="A193" s="20">
        <f>A183</f>
        <v>2</v>
      </c>
      <c r="B193" s="10">
        <f>B183</f>
        <v>4</v>
      </c>
      <c r="C193" s="7" t="s">
        <v>25</v>
      </c>
      <c r="D193" s="59" t="s">
        <v>26</v>
      </c>
      <c r="E193" s="68"/>
      <c r="F193" s="31"/>
      <c r="G193" s="80"/>
      <c r="H193" s="80"/>
      <c r="I193" s="80"/>
      <c r="J193" s="80"/>
      <c r="K193" s="32"/>
      <c r="L193" s="48"/>
    </row>
    <row r="194" spans="1:12" ht="15" x14ac:dyDescent="0.25">
      <c r="A194" s="17"/>
      <c r="B194" s="11"/>
      <c r="C194" s="8"/>
      <c r="D194" s="59" t="s">
        <v>27</v>
      </c>
      <c r="E194" s="41" t="s">
        <v>65</v>
      </c>
      <c r="F194" s="42">
        <v>210</v>
      </c>
      <c r="G194" s="81">
        <v>1.78</v>
      </c>
      <c r="H194" s="81">
        <v>5.76</v>
      </c>
      <c r="I194" s="81">
        <v>11.28</v>
      </c>
      <c r="J194" s="81">
        <v>104.1</v>
      </c>
      <c r="K194" s="43" t="s">
        <v>66</v>
      </c>
      <c r="L194" s="49">
        <v>82.26</v>
      </c>
    </row>
    <row r="195" spans="1:12" ht="15" x14ac:dyDescent="0.25">
      <c r="A195" s="17"/>
      <c r="B195" s="11"/>
      <c r="C195" s="8"/>
      <c r="D195" s="59" t="s">
        <v>28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29</v>
      </c>
      <c r="E196" s="68"/>
      <c r="F196" s="31"/>
      <c r="G196" s="80"/>
      <c r="H196" s="80"/>
      <c r="I196" s="80"/>
      <c r="J196" s="80"/>
      <c r="K196" s="32"/>
      <c r="L196" s="48"/>
    </row>
    <row r="197" spans="1:12" ht="15" x14ac:dyDescent="0.25">
      <c r="A197" s="17"/>
      <c r="B197" s="11"/>
      <c r="C197" s="8"/>
      <c r="D197" s="59" t="s">
        <v>30</v>
      </c>
      <c r="E197" s="71"/>
      <c r="F197" s="72"/>
      <c r="G197" s="86"/>
      <c r="H197" s="86"/>
      <c r="I197" s="86"/>
      <c r="J197" s="86"/>
      <c r="K197" s="73"/>
      <c r="L197" s="74"/>
    </row>
    <row r="198" spans="1:12" ht="15" x14ac:dyDescent="0.25">
      <c r="A198" s="17"/>
      <c r="B198" s="11"/>
      <c r="C198" s="8"/>
      <c r="D198" s="59" t="s">
        <v>31</v>
      </c>
      <c r="E198" s="41" t="s">
        <v>42</v>
      </c>
      <c r="F198" s="42">
        <v>40</v>
      </c>
      <c r="G198" s="81">
        <v>3.04</v>
      </c>
      <c r="H198" s="81">
        <v>0.36</v>
      </c>
      <c r="I198" s="81">
        <v>18.68</v>
      </c>
      <c r="J198" s="81">
        <v>90.12</v>
      </c>
      <c r="K198" s="43" t="s">
        <v>43</v>
      </c>
      <c r="L198" s="49">
        <v>0</v>
      </c>
    </row>
    <row r="199" spans="1:12" ht="15" x14ac:dyDescent="0.25">
      <c r="A199" s="17"/>
      <c r="B199" s="11"/>
      <c r="C199" s="8"/>
      <c r="D199" s="59" t="s">
        <v>32</v>
      </c>
      <c r="E199" s="41" t="s">
        <v>44</v>
      </c>
      <c r="F199" s="42">
        <v>30</v>
      </c>
      <c r="G199" s="81">
        <v>2.04</v>
      </c>
      <c r="H199" s="81">
        <v>0.39</v>
      </c>
      <c r="I199" s="81">
        <v>12.21</v>
      </c>
      <c r="J199" s="81">
        <v>60.51</v>
      </c>
      <c r="K199" s="43" t="s">
        <v>45</v>
      </c>
      <c r="L199" s="49">
        <v>0</v>
      </c>
    </row>
    <row r="200" spans="1:12" ht="25.5" x14ac:dyDescent="0.25">
      <c r="A200" s="17"/>
      <c r="B200" s="11"/>
      <c r="C200" s="8"/>
      <c r="D200" s="59" t="s">
        <v>21</v>
      </c>
      <c r="E200" s="61" t="s">
        <v>122</v>
      </c>
      <c r="F200" s="53">
        <v>230</v>
      </c>
      <c r="G200" s="83">
        <v>10.5</v>
      </c>
      <c r="H200" s="83">
        <v>24.21</v>
      </c>
      <c r="I200" s="83">
        <v>31.55</v>
      </c>
      <c r="J200" s="83">
        <v>386.09</v>
      </c>
      <c r="K200" s="54" t="s">
        <v>123</v>
      </c>
      <c r="L200" s="55">
        <v>0</v>
      </c>
    </row>
    <row r="201" spans="1:12" ht="15" x14ac:dyDescent="0.25">
      <c r="A201" s="17"/>
      <c r="B201" s="11"/>
      <c r="C201" s="8"/>
      <c r="D201" s="75" t="s">
        <v>51</v>
      </c>
      <c r="E201" s="41" t="s">
        <v>116</v>
      </c>
      <c r="F201" s="42">
        <v>200</v>
      </c>
      <c r="G201" s="81">
        <v>0.16</v>
      </c>
      <c r="H201" s="81">
        <v>0.09</v>
      </c>
      <c r="I201" s="81">
        <v>17.28</v>
      </c>
      <c r="J201" s="81">
        <v>70.569999999999993</v>
      </c>
      <c r="K201" s="43" t="s">
        <v>67</v>
      </c>
      <c r="L201" s="49">
        <v>0</v>
      </c>
    </row>
    <row r="202" spans="1:12" ht="15" x14ac:dyDescent="0.25">
      <c r="A202" s="17"/>
      <c r="B202" s="11"/>
      <c r="C202" s="8"/>
      <c r="D202" s="64"/>
      <c r="E202" s="71"/>
      <c r="F202" s="72"/>
      <c r="G202" s="86"/>
      <c r="H202" s="86"/>
      <c r="I202" s="86"/>
      <c r="J202" s="86"/>
      <c r="K202" s="73"/>
      <c r="L202" s="74"/>
    </row>
    <row r="203" spans="1:12" ht="15" x14ac:dyDescent="0.25">
      <c r="A203" s="17"/>
      <c r="B203" s="11"/>
      <c r="C203" s="8"/>
      <c r="D203" s="64"/>
      <c r="E203" s="68"/>
      <c r="F203" s="31"/>
      <c r="G203" s="80"/>
      <c r="H203" s="80"/>
      <c r="I203" s="80"/>
      <c r="J203" s="80"/>
      <c r="K203" s="32"/>
      <c r="L203" s="48"/>
    </row>
    <row r="204" spans="1:12" ht="15" x14ac:dyDescent="0.25">
      <c r="A204" s="18"/>
      <c r="B204" s="12"/>
      <c r="C204" s="6"/>
      <c r="D204" s="65" t="s">
        <v>33</v>
      </c>
      <c r="E204" s="69"/>
      <c r="F204" s="13">
        <f>SUM(F193:F203)</f>
        <v>710</v>
      </c>
      <c r="G204" s="82">
        <f t="shared" ref="G204:J204" si="48">SUM(G193:G203)</f>
        <v>17.52</v>
      </c>
      <c r="H204" s="82">
        <f t="shared" si="48"/>
        <v>30.81</v>
      </c>
      <c r="I204" s="82">
        <f t="shared" si="48"/>
        <v>91</v>
      </c>
      <c r="J204" s="82">
        <f t="shared" si="48"/>
        <v>711.38999999999987</v>
      </c>
      <c r="K204" s="19"/>
      <c r="L204" s="50">
        <f t="shared" ref="L204" si="49">SUM(L193:L203)</f>
        <v>82.26</v>
      </c>
    </row>
    <row r="205" spans="1:12" ht="15" x14ac:dyDescent="0.2">
      <c r="A205" s="23">
        <f>A183</f>
        <v>2</v>
      </c>
      <c r="B205" s="24">
        <f>B183</f>
        <v>4</v>
      </c>
      <c r="C205" s="91" t="s">
        <v>4</v>
      </c>
      <c r="D205" s="92"/>
      <c r="E205" s="70"/>
      <c r="F205" s="25">
        <f>F192+F204</f>
        <v>1370</v>
      </c>
      <c r="G205" s="84">
        <f t="shared" ref="G205" si="50">G192+G204</f>
        <v>29.389999999999997</v>
      </c>
      <c r="H205" s="84">
        <f t="shared" ref="H205" si="51">H192+H204</f>
        <v>44.099999999999994</v>
      </c>
      <c r="I205" s="84">
        <f t="shared" ref="I205" si="52">I192+I204</f>
        <v>173</v>
      </c>
      <c r="J205" s="84">
        <f t="shared" ref="J205:L205" si="53">J192+J204</f>
        <v>1206.5</v>
      </c>
      <c r="K205" s="52"/>
      <c r="L205" s="51">
        <f t="shared" si="53"/>
        <v>164.52</v>
      </c>
    </row>
    <row r="206" spans="1:12" ht="25.5" x14ac:dyDescent="0.25">
      <c r="A206" s="14">
        <v>2</v>
      </c>
      <c r="B206" s="15">
        <v>5</v>
      </c>
      <c r="C206" s="16" t="s">
        <v>20</v>
      </c>
      <c r="D206" s="60" t="s">
        <v>21</v>
      </c>
      <c r="E206" s="62" t="s">
        <v>98</v>
      </c>
      <c r="F206" s="56">
        <v>250</v>
      </c>
      <c r="G206" s="79">
        <v>22.59</v>
      </c>
      <c r="H206" s="79">
        <v>8.69</v>
      </c>
      <c r="I206" s="79">
        <v>38.15</v>
      </c>
      <c r="J206" s="79">
        <v>321.17</v>
      </c>
      <c r="K206" s="57" t="s">
        <v>99</v>
      </c>
      <c r="L206" s="58">
        <v>82.26</v>
      </c>
    </row>
    <row r="207" spans="1:12" ht="15" x14ac:dyDescent="0.25">
      <c r="A207" s="17"/>
      <c r="B207" s="11"/>
      <c r="C207" s="8"/>
      <c r="D207" s="64"/>
      <c r="E207" s="30"/>
      <c r="F207" s="31"/>
      <c r="G207" s="80"/>
      <c r="H207" s="80"/>
      <c r="I207" s="80"/>
      <c r="J207" s="80"/>
      <c r="K207" s="32"/>
      <c r="L207" s="48"/>
    </row>
    <row r="208" spans="1:12" ht="15" x14ac:dyDescent="0.25">
      <c r="A208" s="17"/>
      <c r="B208" s="11"/>
      <c r="C208" s="8"/>
      <c r="D208" s="59" t="s">
        <v>22</v>
      </c>
      <c r="E208" s="41" t="s">
        <v>69</v>
      </c>
      <c r="F208" s="42">
        <v>200</v>
      </c>
      <c r="G208" s="81">
        <v>2.29</v>
      </c>
      <c r="H208" s="81">
        <v>1.25</v>
      </c>
      <c r="I208" s="81">
        <v>15.78</v>
      </c>
      <c r="J208" s="81">
        <v>83.53</v>
      </c>
      <c r="K208" s="43" t="s">
        <v>70</v>
      </c>
      <c r="L208" s="49">
        <v>0</v>
      </c>
    </row>
    <row r="209" spans="1:12" ht="15" x14ac:dyDescent="0.25">
      <c r="A209" s="17"/>
      <c r="B209" s="11"/>
      <c r="C209" s="8"/>
      <c r="D209" s="59" t="s">
        <v>23</v>
      </c>
      <c r="E209" s="41" t="s">
        <v>42</v>
      </c>
      <c r="F209" s="42">
        <v>30</v>
      </c>
      <c r="G209" s="81">
        <v>2.2799999999999998</v>
      </c>
      <c r="H209" s="81">
        <v>0.27</v>
      </c>
      <c r="I209" s="81">
        <v>14.01</v>
      </c>
      <c r="J209" s="81">
        <v>67.59</v>
      </c>
      <c r="K209" s="43" t="s">
        <v>43</v>
      </c>
      <c r="L209" s="49">
        <v>0</v>
      </c>
    </row>
    <row r="210" spans="1:12" ht="15" x14ac:dyDescent="0.25">
      <c r="A210" s="17"/>
      <c r="B210" s="11"/>
      <c r="C210" s="8"/>
      <c r="D210" s="59" t="s">
        <v>24</v>
      </c>
      <c r="E210" s="30"/>
      <c r="F210" s="31"/>
      <c r="G210" s="80"/>
      <c r="H210" s="80"/>
      <c r="I210" s="80"/>
      <c r="J210" s="80"/>
      <c r="K210" s="32"/>
      <c r="L210" s="48"/>
    </row>
    <row r="211" spans="1:12" ht="15" x14ac:dyDescent="0.25">
      <c r="A211" s="17"/>
      <c r="B211" s="11"/>
      <c r="C211" s="8"/>
      <c r="D211" s="59" t="s">
        <v>32</v>
      </c>
      <c r="E211" s="41" t="s">
        <v>44</v>
      </c>
      <c r="F211" s="42">
        <v>20</v>
      </c>
      <c r="G211" s="81">
        <v>1.36</v>
      </c>
      <c r="H211" s="81">
        <v>0.26</v>
      </c>
      <c r="I211" s="81">
        <v>8.14</v>
      </c>
      <c r="J211" s="81">
        <v>40.340000000000003</v>
      </c>
      <c r="K211" s="43" t="s">
        <v>45</v>
      </c>
      <c r="L211" s="49">
        <v>0</v>
      </c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" x14ac:dyDescent="0.25">
      <c r="A213" s="17"/>
      <c r="B213" s="11"/>
      <c r="C213" s="8"/>
      <c r="D213" s="64"/>
      <c r="E213" s="68"/>
      <c r="F213" s="31"/>
      <c r="G213" s="80"/>
      <c r="H213" s="80"/>
      <c r="I213" s="80"/>
      <c r="J213" s="80"/>
      <c r="K213" s="32"/>
      <c r="L213" s="48"/>
    </row>
    <row r="214" spans="1:12" ht="15.75" customHeight="1" x14ac:dyDescent="0.25">
      <c r="A214" s="18"/>
      <c r="B214" s="12"/>
      <c r="C214" s="6"/>
      <c r="D214" s="65" t="s">
        <v>33</v>
      </c>
      <c r="E214" s="69"/>
      <c r="F214" s="13">
        <f>SUM(F206:F213)</f>
        <v>500</v>
      </c>
      <c r="G214" s="82">
        <f t="shared" ref="G214:J214" si="54">SUM(G206:G213)</f>
        <v>28.52</v>
      </c>
      <c r="H214" s="82">
        <f t="shared" si="54"/>
        <v>10.469999999999999</v>
      </c>
      <c r="I214" s="82">
        <f t="shared" si="54"/>
        <v>76.08</v>
      </c>
      <c r="J214" s="82">
        <f t="shared" si="54"/>
        <v>512.63000000000011</v>
      </c>
      <c r="K214" s="19"/>
      <c r="L214" s="50">
        <f t="shared" ref="L214" si="55">SUM(L206:L213)</f>
        <v>82.26</v>
      </c>
    </row>
    <row r="215" spans="1:12" ht="15" x14ac:dyDescent="0.25">
      <c r="A215" s="20">
        <f>A206</f>
        <v>2</v>
      </c>
      <c r="B215" s="10">
        <f>B206</f>
        <v>5</v>
      </c>
      <c r="C215" s="7" t="s">
        <v>25</v>
      </c>
      <c r="D215" s="59" t="s">
        <v>26</v>
      </c>
      <c r="E215" s="68"/>
      <c r="F215" s="31"/>
      <c r="G215" s="80"/>
      <c r="H215" s="80"/>
      <c r="I215" s="80"/>
      <c r="J215" s="80"/>
      <c r="K215" s="32"/>
      <c r="L215" s="48"/>
    </row>
    <row r="216" spans="1:12" ht="15" x14ac:dyDescent="0.25">
      <c r="A216" s="17"/>
      <c r="B216" s="11"/>
      <c r="C216" s="8"/>
      <c r="D216" s="59" t="s">
        <v>27</v>
      </c>
      <c r="E216" s="41" t="s">
        <v>84</v>
      </c>
      <c r="F216" s="42">
        <v>200</v>
      </c>
      <c r="G216" s="81">
        <v>1.73</v>
      </c>
      <c r="H216" s="81">
        <v>2.69</v>
      </c>
      <c r="I216" s="81">
        <v>14.01</v>
      </c>
      <c r="J216" s="81">
        <v>87.17</v>
      </c>
      <c r="K216" s="43" t="s">
        <v>85</v>
      </c>
      <c r="L216" s="49">
        <v>82.26</v>
      </c>
    </row>
    <row r="217" spans="1:12" ht="15" x14ac:dyDescent="0.25">
      <c r="A217" s="17"/>
      <c r="B217" s="11"/>
      <c r="C217" s="8"/>
      <c r="D217" s="59" t="s">
        <v>28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29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30</v>
      </c>
      <c r="E219" s="68"/>
      <c r="F219" s="31"/>
      <c r="G219" s="80"/>
      <c r="H219" s="80"/>
      <c r="I219" s="80"/>
      <c r="J219" s="80"/>
      <c r="K219" s="32"/>
      <c r="L219" s="48"/>
    </row>
    <row r="220" spans="1:12" ht="15" x14ac:dyDescent="0.25">
      <c r="A220" s="17"/>
      <c r="B220" s="11"/>
      <c r="C220" s="8"/>
      <c r="D220" s="59" t="s">
        <v>31</v>
      </c>
      <c r="E220" s="41" t="s">
        <v>42</v>
      </c>
      <c r="F220" s="42">
        <v>40</v>
      </c>
      <c r="G220" s="81">
        <v>3.04</v>
      </c>
      <c r="H220" s="81">
        <v>0.36</v>
      </c>
      <c r="I220" s="81">
        <v>18.68</v>
      </c>
      <c r="J220" s="81">
        <v>90.12</v>
      </c>
      <c r="K220" s="43" t="s">
        <v>43</v>
      </c>
      <c r="L220" s="49">
        <v>0</v>
      </c>
    </row>
    <row r="221" spans="1:12" ht="15" x14ac:dyDescent="0.25">
      <c r="A221" s="17"/>
      <c r="B221" s="11"/>
      <c r="C221" s="8"/>
      <c r="D221" s="59" t="s">
        <v>32</v>
      </c>
      <c r="E221" s="41" t="s">
        <v>44</v>
      </c>
      <c r="F221" s="42">
        <v>30</v>
      </c>
      <c r="G221" s="81">
        <v>2.04</v>
      </c>
      <c r="H221" s="81">
        <v>0.39</v>
      </c>
      <c r="I221" s="81">
        <v>12.21</v>
      </c>
      <c r="J221" s="81">
        <v>60.51</v>
      </c>
      <c r="K221" s="43" t="s">
        <v>45</v>
      </c>
      <c r="L221" s="49">
        <v>0</v>
      </c>
    </row>
    <row r="222" spans="1:12" ht="25.5" x14ac:dyDescent="0.25">
      <c r="A222" s="17"/>
      <c r="B222" s="11"/>
      <c r="C222" s="8"/>
      <c r="D222" s="59" t="s">
        <v>21</v>
      </c>
      <c r="E222" s="61" t="s">
        <v>124</v>
      </c>
      <c r="F222" s="53">
        <v>240</v>
      </c>
      <c r="G222" s="83">
        <v>18.54</v>
      </c>
      <c r="H222" s="83">
        <v>25.68</v>
      </c>
      <c r="I222" s="83">
        <v>43.78</v>
      </c>
      <c r="J222" s="83">
        <v>480.4</v>
      </c>
      <c r="K222" s="54" t="s">
        <v>125</v>
      </c>
      <c r="L222" s="55">
        <v>0</v>
      </c>
    </row>
    <row r="223" spans="1:12" ht="15" x14ac:dyDescent="0.25">
      <c r="A223" s="17"/>
      <c r="B223" s="11"/>
      <c r="C223" s="8"/>
      <c r="D223" s="59" t="s">
        <v>51</v>
      </c>
      <c r="E223" s="41" t="s">
        <v>87</v>
      </c>
      <c r="F223" s="42">
        <v>200</v>
      </c>
      <c r="G223" s="81">
        <v>0.3</v>
      </c>
      <c r="H223" s="81">
        <v>0</v>
      </c>
      <c r="I223" s="81">
        <v>14.5</v>
      </c>
      <c r="J223" s="81">
        <v>59.2</v>
      </c>
      <c r="K223" s="43" t="s">
        <v>88</v>
      </c>
      <c r="L223" s="49">
        <v>0</v>
      </c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7"/>
      <c r="B225" s="11"/>
      <c r="C225" s="8"/>
      <c r="D225" s="64"/>
      <c r="E225" s="68"/>
      <c r="F225" s="31"/>
      <c r="G225" s="80"/>
      <c r="H225" s="80"/>
      <c r="I225" s="80"/>
      <c r="J225" s="80"/>
      <c r="K225" s="32"/>
      <c r="L225" s="48"/>
    </row>
    <row r="226" spans="1:12" ht="15" x14ac:dyDescent="0.25">
      <c r="A226" s="18"/>
      <c r="B226" s="12"/>
      <c r="C226" s="6"/>
      <c r="D226" s="65" t="s">
        <v>33</v>
      </c>
      <c r="E226" s="69"/>
      <c r="F226" s="13">
        <f>SUM(F215:F225)</f>
        <v>710</v>
      </c>
      <c r="G226" s="82">
        <f t="shared" ref="G226:J226" si="56">SUM(G215:G225)</f>
        <v>25.65</v>
      </c>
      <c r="H226" s="82">
        <f t="shared" si="56"/>
        <v>29.12</v>
      </c>
      <c r="I226" s="82">
        <f t="shared" si="56"/>
        <v>103.18</v>
      </c>
      <c r="J226" s="82">
        <f t="shared" si="56"/>
        <v>777.40000000000009</v>
      </c>
      <c r="K226" s="19"/>
      <c r="L226" s="50">
        <f t="shared" ref="L226" si="57">SUM(L215:L225)</f>
        <v>82.26</v>
      </c>
    </row>
    <row r="227" spans="1:12" ht="15" x14ac:dyDescent="0.2">
      <c r="A227" s="23">
        <f>A206</f>
        <v>2</v>
      </c>
      <c r="B227" s="24">
        <f>B206</f>
        <v>5</v>
      </c>
      <c r="C227" s="91" t="s">
        <v>4</v>
      </c>
      <c r="D227" s="92"/>
      <c r="E227" s="70"/>
      <c r="F227" s="25">
        <f>F214+F226</f>
        <v>1210</v>
      </c>
      <c r="G227" s="84">
        <f t="shared" ref="G227" si="58">G214+G226</f>
        <v>54.17</v>
      </c>
      <c r="H227" s="84">
        <f t="shared" ref="H227" si="59">H214+H226</f>
        <v>39.590000000000003</v>
      </c>
      <c r="I227" s="84">
        <f t="shared" ref="I227" si="60">I214+I226</f>
        <v>179.26</v>
      </c>
      <c r="J227" s="84">
        <f t="shared" ref="J227:L227" si="61">J214+J226</f>
        <v>1290.0300000000002</v>
      </c>
      <c r="K227" s="52"/>
      <c r="L227" s="51">
        <f t="shared" si="61"/>
        <v>164.52</v>
      </c>
    </row>
    <row r="228" spans="1:12" x14ac:dyDescent="0.2">
      <c r="A228" s="21"/>
      <c r="B228" s="22"/>
      <c r="C228" s="93" t="s">
        <v>5</v>
      </c>
      <c r="D228" s="93"/>
      <c r="E228" s="93"/>
      <c r="F228" s="26">
        <f>(F27+F49+F71+F95+F116+F139+F161+F182+F205+F227)/(IF(F27=0,0,1)+IF(F49=0,0,1)+IF(F71=0,0,1)+IF(F95=0,0,1)+IF(F116=0,0,1)+IF(F139=0,0,1)+IF(F161=0,0,1)+IF(F182=0,0,1)+IF(F205=0,0,1)+IF(F227=0,0,1))</f>
        <v>1288</v>
      </c>
      <c r="G228" s="87">
        <f>(G27+G49+G71+G95+G116+G139+G161+G182+G205+G227)/(IF(G27=0,0,1)+IF(G49=0,0,1)+IF(G71=0,0,1)+IF(G95=0,0,1)+IF(G116=0,0,1)+IF(G139=0,0,1)+IF(G161=0,0,1)+IF(G182=0,0,1)+IF(G205=0,0,1)+IF(G227=0,0,1))</f>
        <v>41.917000000000002</v>
      </c>
      <c r="H228" s="87">
        <f>(H27+H49+H71+H95+H116+H139+H161+H182+H205+H227)/(IF(H27=0,0,1)+IF(H49=0,0,1)+IF(H71=0,0,1)+IF(H95=0,0,1)+IF(H116=0,0,1)+IF(H139=0,0,1)+IF(H161=0,0,1)+IF(H182=0,0,1)+IF(H205=0,0,1)+IF(H227=0,0,1))</f>
        <v>43.831600000000002</v>
      </c>
      <c r="I228" s="87">
        <f>(I27+I49+I71+I95+I116+I139+I161+I182+I205+I227)/(IF(I27=0,0,1)+IF(I49=0,0,1)+IF(I71=0,0,1)+IF(I95=0,0,1)+IF(I116=0,0,1)+IF(I139=0,0,1)+IF(I161=0,0,1)+IF(I182=0,0,1)+IF(I205=0,0,1)+IF(I227=0,0,1))</f>
        <v>184.8998</v>
      </c>
      <c r="J228" s="87">
        <f>(J27+J49+J71+J95+J116+J139+J161+J182+J205+J227)/(IF(J27=0,0,1)+IF(J49=0,0,1)+IF(J71=0,0,1)+IF(J95=0,0,1)+IF(J116=0,0,1)+IF(J139=0,0,1)+IF(J161=0,0,1)+IF(J182=0,0,1)+IF(J205=0,0,1)+IF(J227=0,0,1))</f>
        <v>1302.6150000000002</v>
      </c>
      <c r="K228" s="26"/>
      <c r="L228" s="46">
        <f>(L27+L49+L71+L95+L116+L139+L161+L182+L205+L227)/(IF(L27=0,0,1)+IF(L49=0,0,1)+IF(L71=0,0,1)+IF(L95=0,0,1)+IF(L116=0,0,1)+IF(L139=0,0,1)+IF(L161=0,0,1)+IF(L182=0,0,1)+IF(L205=0,0,1)+IF(L227=0,0,1))</f>
        <v>164.52</v>
      </c>
    </row>
  </sheetData>
  <mergeCells count="14">
    <mergeCell ref="C95:D95"/>
    <mergeCell ref="C116:D116"/>
    <mergeCell ref="C27:D27"/>
    <mergeCell ref="C228:E228"/>
    <mergeCell ref="C227:D227"/>
    <mergeCell ref="C139:D139"/>
    <mergeCell ref="C161:D161"/>
    <mergeCell ref="C182:D182"/>
    <mergeCell ref="C205:D205"/>
    <mergeCell ref="C1:E1"/>
    <mergeCell ref="H1:K1"/>
    <mergeCell ref="H2:K2"/>
    <mergeCell ref="C49:D49"/>
    <mergeCell ref="C71:D7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Васильевна Ридель</cp:lastModifiedBy>
  <cp:lastPrinted>2025-08-07T05:58:47Z</cp:lastPrinted>
  <dcterms:created xsi:type="dcterms:W3CDTF">2022-05-16T14:23:56Z</dcterms:created>
  <dcterms:modified xsi:type="dcterms:W3CDTF">2025-09-01T09:50:17Z</dcterms:modified>
</cp:coreProperties>
</file>